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technika'!$B$1:$S$34</definedName>
  </definedNames>
  <calcPr calcId="145621"/>
</workbook>
</file>

<file path=xl/calcChain.xml><?xml version="1.0" encoding="utf-8"?>
<calcChain xmlns="http://schemas.openxmlformats.org/spreadsheetml/2006/main">
  <c r="R21" i="1" l="1"/>
  <c r="R22" i="1"/>
  <c r="R19" i="1"/>
  <c r="S19" i="1"/>
  <c r="R20" i="1"/>
  <c r="S20" i="1"/>
  <c r="R23" i="1"/>
  <c r="S23" i="1"/>
  <c r="R24" i="1"/>
  <c r="S24" i="1"/>
  <c r="O19" i="1"/>
  <c r="O20" i="1"/>
  <c r="O21" i="1"/>
  <c r="O22" i="1"/>
  <c r="O23" i="1"/>
  <c r="O24" i="1"/>
  <c r="S22" i="1" l="1"/>
  <c r="S21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25" i="1"/>
  <c r="S25" i="1"/>
  <c r="O11" i="1"/>
  <c r="O12" i="1"/>
  <c r="O13" i="1"/>
  <c r="O14" i="1"/>
  <c r="O15" i="1"/>
  <c r="O16" i="1"/>
  <c r="O17" i="1"/>
  <c r="O18" i="1"/>
  <c r="O25" i="1"/>
  <c r="R8" i="1"/>
  <c r="S8" i="1"/>
  <c r="R9" i="1"/>
  <c r="S9" i="1"/>
  <c r="R10" i="1"/>
  <c r="S10" i="1"/>
  <c r="O8" i="1"/>
  <c r="O9" i="1"/>
  <c r="O10" i="1"/>
  <c r="O7" i="1" l="1"/>
  <c r="P28" i="1" s="1"/>
  <c r="R7" i="1"/>
  <c r="Q28" i="1" s="1"/>
  <c r="S7" i="1"/>
</calcChain>
</file>

<file path=xl/sharedStrings.xml><?xml version="1.0" encoding="utf-8"?>
<sst xmlns="http://schemas.openxmlformats.org/spreadsheetml/2006/main" count="137" uniqueCount="104">
  <si>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</si>
  <si>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</si>
  <si>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</si>
  <si>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</si>
  <si>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</si>
  <si>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</si>
  <si>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</si>
  <si>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</si>
  <si>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</si>
  <si>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</si>
  <si>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</si>
  <si>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</si>
  <si>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</si>
  <si>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</si>
  <si>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>30213100-6 - Přenosné počítače</t>
  </si>
  <si>
    <t>30230000-0 - Zařízení související s počítači</t>
  </si>
  <si>
    <t>30231310-3 - Ploché monitory</t>
  </si>
  <si>
    <t xml:space="preserve">30233100-2 - Počítačové paměťové jednotky </t>
  </si>
  <si>
    <t xml:space="preserve">30233132-5 - Diskové jednotky </t>
  </si>
  <si>
    <t>30234600-4 - Flash paměť</t>
  </si>
  <si>
    <t>30236110-6 - Paměť RAM</t>
  </si>
  <si>
    <t xml:space="preserve">30237000-9 - Součásti, příslušenství a doplňky pro počítače </t>
  </si>
  <si>
    <t>30237100-0 - Součásti počítačů</t>
  </si>
  <si>
    <t xml:space="preserve">30237410-6 - Počítačová myš </t>
  </si>
  <si>
    <t>30237460-1 - Počítačové klávesnice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</si>
  <si>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</si>
  <si>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</si>
  <si>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</si>
  <si>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</si>
  <si>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</si>
  <si>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</si>
  <si>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</si>
  <si>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</si>
  <si>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</si>
  <si>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</si>
  <si>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</si>
  <si>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</si>
  <si>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</si>
  <si>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</si>
  <si>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</si>
  <si>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</si>
  <si>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</si>
  <si>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</si>
  <si>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</si>
  <si>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</si>
  <si>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</si>
  <si>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</si>
  <si>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012-2021 </t>
  </si>
  <si>
    <t>ks</t>
  </si>
  <si>
    <t>TAČR ZÉTA TJ04000151</t>
  </si>
  <si>
    <t xml:space="preserve">Externí disk 4T 3,5" </t>
  </si>
  <si>
    <t>Formát disku 3,5".
Rozhraní: USB 3.0 / 3.1 / 3.2 Gen 1.
Kapacita úložiště minimálně 4 000 GB (4 TB).
Výška maximálně: 50 mm.
Šířka maximálně: 166 mm.
Hloubka maximálně: 135 mm.
Hmotnost maximálně: 960 g.</t>
  </si>
  <si>
    <t>Mgr. Josef Zeman,
Tel.: 735715881,
E-mail: zemanj@kfi.zcu.cz</t>
  </si>
  <si>
    <t>Sedláčkova 19, 
301 00 Plzeň, 
Fakulta filozofická - Katedra filozofie,
místnost SD 205</t>
  </si>
  <si>
    <t>Baterie k notebooku</t>
  </si>
  <si>
    <t>NE</t>
  </si>
  <si>
    <t>NTB hlásí, že je potřeba vyměnit baterii</t>
  </si>
  <si>
    <t>Baterie k notebooku HP Elitebook Folio 9470m, rok výroby 2013, výrobní číslo CNU350CFCF.</t>
  </si>
  <si>
    <t>SSD M2 disk</t>
  </si>
  <si>
    <t>Mgr. Tereza Gerátová,
Tel.: 37763 6241,
E-mail: geratovt@cbg.zcu.cz</t>
  </si>
  <si>
    <t>Chodské náměstí 1,
301 00 Plzeň, 
Fakulta pedagogická -
Centrum biologie, geověd a envigogiky, 
místnost CH 318</t>
  </si>
  <si>
    <t>Záruka na zboží min. 60 měsíců.</t>
  </si>
  <si>
    <t>Notebook 15,6"</t>
  </si>
  <si>
    <t>Ing. Jaroslav Toninger,
Tel.: 606 665 162</t>
  </si>
  <si>
    <t>Technická 8, 
301 00 Plzeň,
Fakulta aplikovaných věd - Děkanát, 
místnost UC 133</t>
  </si>
  <si>
    <t>Provedení notebooku klasické.
Výkon procesoru v Passmark CPU více než 6 850 bodů(platné ke dni 19.1.2021), minimálně 4 jádra.
Operační paměť minimálně 16 GB.
SATA SSD disk o kapacitě minimálně 500 GB.
Integrovaná wifi karta.
Display min. Full HD 15,6" s rozlišením 1920x1080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</si>
  <si>
    <t>Záruka na zboží min. 36 měsíců, servis NBD on site.</t>
  </si>
  <si>
    <t>Dokovací stanice kompatibilní s pol.č. 4 Notebook 15,6"</t>
  </si>
  <si>
    <t>Dokovací stanice kompatibilní s položkou č. 4 Notebook 15,6". 
Min. 2x USB-C, 2x USB 3.1, 2x USB 2.0, 2x DisplayPort, 1x HDMI, 1x RJ45.</t>
  </si>
  <si>
    <t>Kabel HDMI 2.0 3m</t>
  </si>
  <si>
    <t>Video kabel propojovací, 3m.
Konektory: 2× HDMI (HDMI 2.0), stíněný kabel a pozlacené konektory, rovné zakončení.</t>
  </si>
  <si>
    <t>Redukce HDMI na VGA</t>
  </si>
  <si>
    <t>Redukce vstup HDMI.
Výstup VGA.
Přenosová rychlost až 10.2Gb/s.
Rozlišení až FullHD 1920x1080.
Jednosměrný přenos, pozlacené konektory, pro televize, monitory a podobná zařízení s VGA konektorem.</t>
  </si>
  <si>
    <t>Rozbočovač 1x HDMI na 2x HDMI</t>
  </si>
  <si>
    <t>Redukce HDMI na DVI</t>
  </si>
  <si>
    <t>Pasivní Full HD rozbočovací kabel HDMI - 2x HDMI, M/F s pozlaceným povrchem konektoru. 
2x HDMI typu A / F.
Rozlišení HDTV až 1920 x 1200 pixelů, min. 60 Hz. 
Podpora min. 1080p s 24 Hz.</t>
  </si>
  <si>
    <t>Kabel HDMI na DVI, F/M, zlacené kontakty.</t>
  </si>
  <si>
    <t>Redukce z USB-C na USB 3.1</t>
  </si>
  <si>
    <t>Redukce z USB-C na USB 3.1.
Vysokorychlostní přenos dat dle standardu 3.0 - rychlost až 5Gbps.
Podpora funkce OTG.</t>
  </si>
  <si>
    <t>Redukce PS2 na USB</t>
  </si>
  <si>
    <t>Redukce - 0,2 m.
Male konektory: 1× USB-A (USB 1.1).
Female konektory: 2× PS/2, rovné zakončení.</t>
  </si>
  <si>
    <t>Paměť RAM DDR3 4GB</t>
  </si>
  <si>
    <t>Operační paměť RAM min. 4GB DDR3, 1x 4GB 1600MHz, PC3-12800, alespoň CL11, napětí 1.5 V.</t>
  </si>
  <si>
    <t>SSD disk</t>
  </si>
  <si>
    <t>Mgr. Jakub Pokorný,
Tel.: 37763 7724,
E-mail: pokorny2@uk.zcu.cz</t>
  </si>
  <si>
    <t>Technologie pevného disku: SSD.
Formát disku: M.2 2280.
Rozhraní: M.2 PCI-Express Gen3 (NVMe).
Kapacita min. 500 GB.
Rychlost čtení min.: 3 300 MB/s.
Rychlost zápisu min.: 2 200 MB/s.
Náhodné čtení IOPS min.: 365 000.
Náhodný zápis IOPS min.: 445 000.
MTTF nebo MTBF min.: 1,5 milionu hodin.
Životnost min.: 300 TBW.
Záruka 5 let.</t>
  </si>
  <si>
    <t>Kapacita min. 250 GB.
Formát M.2 (2280), M.2 PCI-Express Gen3 NVMe 1.3.
Rychlost náhodného čtení min. 250 000 IOPS.
Rychlost náhodného zápisu min. 550 000 IOPS.
Rychlost čtení min. 3 500 MB/s.
Rychlost zápisu min. 2 300 MB/s.
Životnost min. 150 TBW. 
Záruka na zboží min. 5 let.</t>
  </si>
  <si>
    <t>Univerzitní 20,
301 00 Plzeň,
Univerzitní knihovna - Oddělení vydavatelství,
místnost UI 210</t>
  </si>
  <si>
    <t>Dokovací stanice</t>
  </si>
  <si>
    <t>Anatomická bezdrátová myš</t>
  </si>
  <si>
    <t>Sada bezdrátové myši a klávesnice</t>
  </si>
  <si>
    <t>USB flash disk</t>
  </si>
  <si>
    <t>Hana Kalašová,
Tel.: 37763 1071,
725 870 136</t>
  </si>
  <si>
    <t>Univerzitní 8, 
301 00  Plzeň,
Rektorát - Odbor vnější vztahy,
místnost UR 122</t>
  </si>
  <si>
    <t>Záruka na zboží min. 48 měsíců, 
servis NBD on site.</t>
  </si>
  <si>
    <t>Záruka na zboží min. 36 měsíců.</t>
  </si>
  <si>
    <t>Osobní počítač včetně myši a klávesnice</t>
  </si>
  <si>
    <t>Technologie dokovací stanice: USB-C (MST).
Video porty: minimálně 1x Display Port, 1x HDMI.
1x integrovaný USB-C kabel pro připojení k zařízení.
min. 2x USB 3.0 port  s podporou rychlého nabíjení.
1x USB 2.0 port.
1x Ethernet GLAN RJ-45 port.
1x SD slot.
1x 3,5mm Audio výstup.
OS: Windows 10.
Kompatibilní s notebookem Dell Latitude 5511.</t>
  </si>
  <si>
    <t xml:space="preserve"> Monitor LCD 24" 16:10
kompatibilní s pol.č. 13 Osobní počítač</t>
  </si>
  <si>
    <t>Ergonomická myš vertikální, bezdrátová, optická.
Min. 1600DPI, min. 6 tlačítek, USB a bezdrátový USB přijímač.</t>
  </si>
  <si>
    <t>Bezdrátová 3 tlačítková myš, bezdrátová CZ klávesnice.</t>
  </si>
  <si>
    <t>Chip USB 3.0, kapacita min. 64 GB.
Rozměry: 6x2,1x1 cm (+/- 2 mm). 
Posuvný systém.</t>
  </si>
  <si>
    <r>
      <t xml:space="preserve">Výkon procesoru v Passmark CPU více než 11 000 bodů (platné ke dni 28.1.2021), minimálně 4 jádra.
Operační paměť typu DDR4 minimálně 32 GB.
Profesionální grafická karta vhodná pro práci s CAD softwarem; min. 3 650 b. na https://www.videocardbenchmark.net, min. 2GB GDDR5, PCI Express x16 3.0.
SSD disk o kapacitě minimálně 512 GB.
Větší pevný disk: min. 4 TB 7200 otáček.
Minimálně 6 USB portů, z toho minimálně 4 USB 3.0 porty.
Minimálně 4x slot na RAM.
V předním panelu minimálně 2x USB 3.0.
Podpora bootování z USB.
Síťová karta 1 Gb/s Ethernet s podporou PXE.
Grafický výstup DVI nebo Displayport - </t>
    </r>
    <r>
      <rPr>
        <b/>
        <sz val="11"/>
        <color theme="1"/>
        <rFont val="Calibri"/>
        <family val="2"/>
        <charset val="238"/>
        <scheme val="minor"/>
      </rPr>
      <t>kompatibilní s položkou č. 15 Monitorem LCD 24"</t>
    </r>
    <r>
      <rPr>
        <sz val="11"/>
        <color theme="1"/>
        <rFont val="Calibri"/>
        <family val="2"/>
        <charset val="238"/>
        <scheme val="minor"/>
      </rPr>
      <t>. 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DVD RW mechanika.
Záruka na zboží 48 měsíců, servis NBD on site.</t>
    </r>
  </si>
  <si>
    <r>
      <t xml:space="preserve">Velikost úhlopříčky 24", rozlišení min. WUXGA (1920x1200).
Rozhraní DVI nebo displayport - </t>
    </r>
    <r>
      <rPr>
        <b/>
        <sz val="11"/>
        <color theme="1"/>
        <rFont val="Calibri"/>
        <family val="2"/>
        <charset val="238"/>
        <scheme val="minor"/>
      </rPr>
      <t>kompatibilní s položkou č. 13 Osobní počítač.</t>
    </r>
    <r>
      <rPr>
        <sz val="11"/>
        <color theme="1"/>
        <rFont val="Calibri"/>
        <family val="2"/>
        <charset val="238"/>
        <scheme val="minor"/>
      </rPr>
      <t xml:space="preserve">
USB hub, jas min. 300 cd/m2, typ panelu IPS. 
Displayport kabel musí byt součástí dodávky.
Min. 3 roky záruka.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</si>
</sst>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0" applyFont="1" applyAlignment="1">
      <alignment horizontal="left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Fill="1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0" fontId="3" fillId="6" borderId="1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3" fillId="6" borderId="22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 applyProtection="1">
      <alignment horizontal="left" vertical="center" wrapText="1" indent="1"/>
      <protection locked="0"/>
    </xf>
    <xf numFmtId="0" fontId="10" fillId="4" borderId="8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0" xfId="0" applyFont="1" applyFill="1" applyBorder="1" applyAlignment="1" applyProtection="1">
      <alignment horizontal="left" vertical="center" wrapText="1" indent="1"/>
      <protection locked="0"/>
    </xf>
    <xf numFmtId="0" fontId="10" fillId="4" borderId="12" xfId="0" applyFont="1" applyFill="1" applyBorder="1" applyAlignment="1" applyProtection="1">
      <alignment horizontal="left" vertical="center" wrapText="1" indent="1"/>
      <protection locked="0"/>
    </xf>
    <xf numFmtId="0" fontId="10" fillId="4" borderId="22" xfId="0" applyFont="1" applyFill="1" applyBorder="1" applyAlignment="1" applyProtection="1">
      <alignment horizontal="left" vertical="center" wrapText="1" indent="1"/>
      <protection locked="0"/>
    </xf>
    <xf numFmtId="164" fontId="10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3220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3220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3388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4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127</xdr:row>
      <xdr:rowOff>177799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1884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2149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1883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1883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1903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5442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1974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3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4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5442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4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5442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4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5442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4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5442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91440</xdr:colOff>
      <xdr:row>84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1903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2147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5290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2149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5292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1496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148</xdr:row>
      <xdr:rowOff>177799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6552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5291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3388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5291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4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1903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6553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1495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1345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1902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2149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5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5291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3388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91440</xdr:colOff>
      <xdr:row>197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5290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91440</xdr:colOff>
      <xdr:row>93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5292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5292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5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1495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8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1976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4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5292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5292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1883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1903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5292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5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1495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8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1976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4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223224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3461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5291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2177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3462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148</xdr:row>
      <xdr:rowOff>177799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6722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3467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6721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3463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5290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3461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6722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2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90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61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9525</xdr:rowOff>
    </xdr:from>
    <xdr:to>
      <xdr:col>21</xdr:col>
      <xdr:colOff>190500</xdr:colOff>
      <xdr:row>84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177799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2149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5292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5291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1974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5292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5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1495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3465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1883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8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1976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4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5291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180975</xdr:rowOff>
    </xdr:from>
    <xdr:to>
      <xdr:col>21</xdr:col>
      <xdr:colOff>190500</xdr:colOff>
      <xdr:row>93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92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93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zoomScale="54" zoomScaleNormal="54" workbookViewId="0">
      <selection activeCell="G2" sqref="G2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35.6328125" style="1" customWidth="1"/>
    <col min="4" max="4" width="12.36328125" style="2" customWidth="1"/>
    <col min="5" max="5" width="10.54296875" style="3" customWidth="1"/>
    <col min="6" max="6" width="144.453125" style="1" customWidth="1"/>
    <col min="7" max="7" width="29.81640625" style="4" bestFit="1" customWidth="1"/>
    <col min="8" max="8" width="24.1796875" style="4" customWidth="1"/>
    <col min="9" max="9" width="19.1796875" style="1" bestFit="1" customWidth="1"/>
    <col min="10" max="10" width="42.36328125" style="5" customWidth="1"/>
    <col min="11" max="11" width="32.90625" style="5" customWidth="1"/>
    <col min="12" max="12" width="28.36328125" style="5" customWidth="1"/>
    <col min="13" max="13" width="37.08984375" style="4" customWidth="1"/>
    <col min="14" max="14" width="26" style="4" customWidth="1"/>
    <col min="15" max="15" width="16.54296875" style="4" hidden="1" customWidth="1"/>
    <col min="16" max="16" width="20.81640625" style="5" bestFit="1" customWidth="1"/>
    <col min="17" max="17" width="23.90625" style="5" customWidth="1"/>
    <col min="18" max="18" width="21" style="5" bestFit="1" customWidth="1"/>
    <col min="19" max="19" width="20.81640625" style="5" customWidth="1"/>
    <col min="20" max="20" width="16" style="5" hidden="1" customWidth="1"/>
    <col min="21" max="21" width="39.08984375" style="6" customWidth="1"/>
    <col min="22" max="16384" width="8.7265625" style="5"/>
  </cols>
  <sheetData>
    <row r="1" spans="1:21" ht="40.75" customHeight="1" x14ac:dyDescent="0.35">
      <c r="B1" s="134" t="s">
        <v>47</v>
      </c>
      <c r="C1" s="135"/>
      <c r="D1" s="135"/>
      <c r="E1" s="47"/>
      <c r="Q1" s="35"/>
      <c r="R1" s="35"/>
      <c r="S1" s="35"/>
      <c r="U1" s="35"/>
    </row>
    <row r="2" spans="1:21" ht="18.75" customHeight="1" x14ac:dyDescent="0.3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" customHeight="1" x14ac:dyDescent="0.35">
      <c r="B3" s="13"/>
      <c r="C3" s="12" t="s">
        <v>0</v>
      </c>
      <c r="D3" s="115"/>
      <c r="E3" s="115"/>
      <c r="F3" s="115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" customHeight="1" thickBot="1" x14ac:dyDescent="0.4">
      <c r="B4" s="14"/>
      <c r="C4" s="15" t="s">
        <v>1</v>
      </c>
      <c r="D4" s="115"/>
      <c r="E4" s="115"/>
      <c r="F4" s="115"/>
      <c r="G4" s="115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4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0.75" customHeight="1" thickTop="1" thickBot="1" x14ac:dyDescent="0.4">
      <c r="B6" s="21" t="s">
        <v>3</v>
      </c>
      <c r="C6" s="22" t="s">
        <v>26</v>
      </c>
      <c r="D6" s="22" t="s">
        <v>4</v>
      </c>
      <c r="E6" s="22" t="s">
        <v>27</v>
      </c>
      <c r="F6" s="22" t="s">
        <v>28</v>
      </c>
      <c r="G6" s="40" t="s">
        <v>37</v>
      </c>
      <c r="H6" s="22" t="s">
        <v>29</v>
      </c>
      <c r="I6" s="22" t="s">
        <v>30</v>
      </c>
      <c r="J6" s="22" t="s">
        <v>46</v>
      </c>
      <c r="K6" s="38" t="s">
        <v>31</v>
      </c>
      <c r="L6" s="39" t="s">
        <v>32</v>
      </c>
      <c r="M6" s="38" t="s">
        <v>33</v>
      </c>
      <c r="N6" s="38" t="s">
        <v>38</v>
      </c>
      <c r="O6" s="38" t="s">
        <v>34</v>
      </c>
      <c r="P6" s="22" t="s">
        <v>5</v>
      </c>
      <c r="Q6" s="23" t="s">
        <v>6</v>
      </c>
      <c r="R6" s="116" t="s">
        <v>7</v>
      </c>
      <c r="S6" s="24" t="s">
        <v>8</v>
      </c>
      <c r="T6" s="38" t="s">
        <v>35</v>
      </c>
      <c r="U6" s="38" t="s">
        <v>36</v>
      </c>
    </row>
    <row r="7" spans="1:21" ht="116.4" customHeight="1" thickTop="1" thickBot="1" x14ac:dyDescent="0.4">
      <c r="A7" s="25"/>
      <c r="B7" s="59">
        <v>1</v>
      </c>
      <c r="C7" s="60" t="s">
        <v>50</v>
      </c>
      <c r="D7" s="61">
        <v>2</v>
      </c>
      <c r="E7" s="62" t="s">
        <v>48</v>
      </c>
      <c r="F7" s="63" t="s">
        <v>51</v>
      </c>
      <c r="G7" s="147"/>
      <c r="H7" s="60" t="s">
        <v>44</v>
      </c>
      <c r="I7" s="62" t="s">
        <v>45</v>
      </c>
      <c r="J7" s="64" t="s">
        <v>49</v>
      </c>
      <c r="K7" s="65"/>
      <c r="L7" s="60" t="s">
        <v>52</v>
      </c>
      <c r="M7" s="60" t="s">
        <v>53</v>
      </c>
      <c r="N7" s="66">
        <v>14</v>
      </c>
      <c r="O7" s="56">
        <f>D7*P7</f>
        <v>6600</v>
      </c>
      <c r="P7" s="67">
        <v>3300</v>
      </c>
      <c r="Q7" s="153"/>
      <c r="R7" s="68">
        <f>D7*Q7</f>
        <v>0</v>
      </c>
      <c r="S7" s="69" t="str">
        <f t="shared" ref="S7" si="0">IF(ISNUMBER(Q7), IF(Q7&gt;P7,"NEVYHOVUJE","VYHOVUJE")," ")</f>
        <v xml:space="preserve"> </v>
      </c>
      <c r="T7" s="62"/>
      <c r="U7" s="62" t="s">
        <v>18</v>
      </c>
    </row>
    <row r="8" spans="1:21" ht="68.400000000000006" customHeight="1" thickBot="1" x14ac:dyDescent="0.4">
      <c r="A8" s="25"/>
      <c r="B8" s="70">
        <v>2</v>
      </c>
      <c r="C8" s="71" t="s">
        <v>54</v>
      </c>
      <c r="D8" s="72">
        <v>1</v>
      </c>
      <c r="E8" s="73" t="s">
        <v>48</v>
      </c>
      <c r="F8" s="81" t="s">
        <v>57</v>
      </c>
      <c r="G8" s="148"/>
      <c r="H8" s="71" t="s">
        <v>44</v>
      </c>
      <c r="I8" s="73" t="s">
        <v>55</v>
      </c>
      <c r="J8" s="74"/>
      <c r="K8" s="75"/>
      <c r="L8" s="71" t="s">
        <v>52</v>
      </c>
      <c r="M8" s="71" t="s">
        <v>53</v>
      </c>
      <c r="N8" s="76">
        <v>14</v>
      </c>
      <c r="O8" s="77">
        <f>D8*P8</f>
        <v>1500</v>
      </c>
      <c r="P8" s="78">
        <v>1500</v>
      </c>
      <c r="Q8" s="154"/>
      <c r="R8" s="79">
        <f>D8*Q8</f>
        <v>0</v>
      </c>
      <c r="S8" s="80" t="str">
        <f t="shared" ref="S8:S10" si="1">IF(ISNUMBER(Q8), IF(Q8&gt;P8,"NEVYHOVUJE","VYHOVUJE")," ")</f>
        <v xml:space="preserve"> </v>
      </c>
      <c r="T8" s="73" t="s">
        <v>56</v>
      </c>
      <c r="U8" s="73" t="s">
        <v>22</v>
      </c>
    </row>
    <row r="9" spans="1:21" ht="133.75" customHeight="1" thickBot="1" x14ac:dyDescent="0.4">
      <c r="A9" s="25"/>
      <c r="B9" s="70">
        <v>3</v>
      </c>
      <c r="C9" s="74" t="s">
        <v>58</v>
      </c>
      <c r="D9" s="72">
        <v>1</v>
      </c>
      <c r="E9" s="73" t="s">
        <v>48</v>
      </c>
      <c r="F9" s="81" t="s">
        <v>86</v>
      </c>
      <c r="G9" s="148"/>
      <c r="H9" s="71" t="s">
        <v>44</v>
      </c>
      <c r="I9" s="73" t="s">
        <v>55</v>
      </c>
      <c r="J9" s="74"/>
      <c r="K9" s="82" t="s">
        <v>61</v>
      </c>
      <c r="L9" s="71" t="s">
        <v>59</v>
      </c>
      <c r="M9" s="71" t="s">
        <v>60</v>
      </c>
      <c r="N9" s="76">
        <v>14</v>
      </c>
      <c r="O9" s="77">
        <f>D9*P9</f>
        <v>1300</v>
      </c>
      <c r="P9" s="78">
        <v>1300</v>
      </c>
      <c r="Q9" s="154"/>
      <c r="R9" s="79">
        <f>D9*Q9</f>
        <v>0</v>
      </c>
      <c r="S9" s="80" t="str">
        <f t="shared" si="1"/>
        <v xml:space="preserve"> </v>
      </c>
      <c r="T9" s="73"/>
      <c r="U9" s="73" t="s">
        <v>15</v>
      </c>
    </row>
    <row r="10" spans="1:21" ht="307.75" customHeight="1" x14ac:dyDescent="0.35">
      <c r="A10" s="25"/>
      <c r="B10" s="83">
        <v>4</v>
      </c>
      <c r="C10" s="84" t="s">
        <v>62</v>
      </c>
      <c r="D10" s="85">
        <v>1</v>
      </c>
      <c r="E10" s="86" t="s">
        <v>48</v>
      </c>
      <c r="F10" s="87" t="s">
        <v>65</v>
      </c>
      <c r="G10" s="149"/>
      <c r="H10" s="131" t="s">
        <v>44</v>
      </c>
      <c r="I10" s="119" t="s">
        <v>55</v>
      </c>
      <c r="J10" s="128"/>
      <c r="K10" s="97" t="s">
        <v>66</v>
      </c>
      <c r="L10" s="131" t="s">
        <v>63</v>
      </c>
      <c r="M10" s="119" t="s">
        <v>64</v>
      </c>
      <c r="N10" s="125">
        <v>30</v>
      </c>
      <c r="O10" s="88">
        <f>D10*P10</f>
        <v>26000</v>
      </c>
      <c r="P10" s="89">
        <v>26000</v>
      </c>
      <c r="Q10" s="155"/>
      <c r="R10" s="90">
        <f>D10*Q10</f>
        <v>0</v>
      </c>
      <c r="S10" s="91" t="str">
        <f t="shared" si="1"/>
        <v xml:space="preserve"> </v>
      </c>
      <c r="T10" s="119"/>
      <c r="U10" s="86" t="s">
        <v>14</v>
      </c>
    </row>
    <row r="11" spans="1:21" ht="57" customHeight="1" x14ac:dyDescent="0.35">
      <c r="A11" s="25"/>
      <c r="B11" s="48">
        <v>5</v>
      </c>
      <c r="C11" s="98" t="s">
        <v>67</v>
      </c>
      <c r="D11" s="49">
        <v>1</v>
      </c>
      <c r="E11" s="50" t="s">
        <v>48</v>
      </c>
      <c r="F11" s="99" t="s">
        <v>68</v>
      </c>
      <c r="G11" s="150"/>
      <c r="H11" s="145"/>
      <c r="I11" s="120"/>
      <c r="J11" s="129"/>
      <c r="K11" s="122"/>
      <c r="L11" s="129"/>
      <c r="M11" s="120"/>
      <c r="N11" s="126"/>
      <c r="O11" s="52">
        <f>D11*P11</f>
        <v>3500</v>
      </c>
      <c r="P11" s="53">
        <v>3500</v>
      </c>
      <c r="Q11" s="156"/>
      <c r="R11" s="54">
        <f>D11*Q11</f>
        <v>0</v>
      </c>
      <c r="S11" s="55" t="str">
        <f t="shared" ref="S11:S25" si="2">IF(ISNUMBER(Q11), IF(Q11&gt;P11,"NEVYHOVUJE","VYHOVUJE")," ")</f>
        <v xml:space="preserve"> </v>
      </c>
      <c r="T11" s="120"/>
      <c r="U11" s="50" t="s">
        <v>21</v>
      </c>
    </row>
    <row r="12" spans="1:21" ht="52.25" customHeight="1" x14ac:dyDescent="0.35">
      <c r="A12" s="25"/>
      <c r="B12" s="48">
        <v>6</v>
      </c>
      <c r="C12" s="98" t="s">
        <v>69</v>
      </c>
      <c r="D12" s="49">
        <v>2</v>
      </c>
      <c r="E12" s="50" t="s">
        <v>48</v>
      </c>
      <c r="F12" s="99" t="s">
        <v>70</v>
      </c>
      <c r="G12" s="150"/>
      <c r="H12" s="145"/>
      <c r="I12" s="120"/>
      <c r="J12" s="129"/>
      <c r="K12" s="123"/>
      <c r="L12" s="129"/>
      <c r="M12" s="120"/>
      <c r="N12" s="126"/>
      <c r="O12" s="52">
        <f>D12*P12</f>
        <v>240</v>
      </c>
      <c r="P12" s="53">
        <v>120</v>
      </c>
      <c r="Q12" s="156"/>
      <c r="R12" s="54">
        <f>D12*Q12</f>
        <v>0</v>
      </c>
      <c r="S12" s="55" t="str">
        <f t="shared" si="2"/>
        <v xml:space="preserve"> </v>
      </c>
      <c r="T12" s="120"/>
      <c r="U12" s="50" t="s">
        <v>25</v>
      </c>
    </row>
    <row r="13" spans="1:21" ht="94.25" customHeight="1" x14ac:dyDescent="0.35">
      <c r="A13" s="25"/>
      <c r="B13" s="48">
        <v>7</v>
      </c>
      <c r="C13" s="98" t="s">
        <v>71</v>
      </c>
      <c r="D13" s="49">
        <v>2</v>
      </c>
      <c r="E13" s="50" t="s">
        <v>48</v>
      </c>
      <c r="F13" s="99" t="s">
        <v>72</v>
      </c>
      <c r="G13" s="150"/>
      <c r="H13" s="145"/>
      <c r="I13" s="120"/>
      <c r="J13" s="129"/>
      <c r="K13" s="123"/>
      <c r="L13" s="129"/>
      <c r="M13" s="120"/>
      <c r="N13" s="126"/>
      <c r="O13" s="52">
        <f>D13*P13</f>
        <v>420</v>
      </c>
      <c r="P13" s="53">
        <v>210</v>
      </c>
      <c r="Q13" s="156"/>
      <c r="R13" s="54">
        <f>D13*Q13</f>
        <v>0</v>
      </c>
      <c r="S13" s="55" t="str">
        <f t="shared" si="2"/>
        <v xml:space="preserve"> </v>
      </c>
      <c r="T13" s="120"/>
      <c r="U13" s="132" t="s">
        <v>21</v>
      </c>
    </row>
    <row r="14" spans="1:21" ht="85.25" customHeight="1" x14ac:dyDescent="0.35">
      <c r="A14" s="25"/>
      <c r="B14" s="48">
        <v>8</v>
      </c>
      <c r="C14" s="98" t="s">
        <v>73</v>
      </c>
      <c r="D14" s="49">
        <v>1</v>
      </c>
      <c r="E14" s="50" t="s">
        <v>48</v>
      </c>
      <c r="F14" s="99" t="s">
        <v>75</v>
      </c>
      <c r="G14" s="150"/>
      <c r="H14" s="145"/>
      <c r="I14" s="120"/>
      <c r="J14" s="129"/>
      <c r="K14" s="123"/>
      <c r="L14" s="129"/>
      <c r="M14" s="120"/>
      <c r="N14" s="126"/>
      <c r="O14" s="52">
        <f>D14*P14</f>
        <v>250</v>
      </c>
      <c r="P14" s="53">
        <v>250</v>
      </c>
      <c r="Q14" s="156"/>
      <c r="R14" s="54">
        <f>D14*Q14</f>
        <v>0</v>
      </c>
      <c r="S14" s="55" t="str">
        <f t="shared" si="2"/>
        <v xml:space="preserve"> </v>
      </c>
      <c r="T14" s="120"/>
      <c r="U14" s="120"/>
    </row>
    <row r="15" spans="1:21" ht="34.75" customHeight="1" x14ac:dyDescent="0.35">
      <c r="A15" s="25"/>
      <c r="B15" s="48">
        <v>9</v>
      </c>
      <c r="C15" s="98" t="s">
        <v>74</v>
      </c>
      <c r="D15" s="49">
        <v>1</v>
      </c>
      <c r="E15" s="50" t="s">
        <v>48</v>
      </c>
      <c r="F15" s="99" t="s">
        <v>76</v>
      </c>
      <c r="G15" s="150"/>
      <c r="H15" s="145"/>
      <c r="I15" s="120"/>
      <c r="J15" s="129"/>
      <c r="K15" s="123"/>
      <c r="L15" s="129"/>
      <c r="M15" s="120"/>
      <c r="N15" s="126"/>
      <c r="O15" s="52">
        <f>D15*P15</f>
        <v>100</v>
      </c>
      <c r="P15" s="53">
        <v>100</v>
      </c>
      <c r="Q15" s="156"/>
      <c r="R15" s="54">
        <f>D15*Q15</f>
        <v>0</v>
      </c>
      <c r="S15" s="55" t="str">
        <f t="shared" si="2"/>
        <v xml:space="preserve"> </v>
      </c>
      <c r="T15" s="120"/>
      <c r="U15" s="120"/>
    </row>
    <row r="16" spans="1:21" ht="58.75" customHeight="1" x14ac:dyDescent="0.35">
      <c r="A16" s="25"/>
      <c r="B16" s="48">
        <v>10</v>
      </c>
      <c r="C16" s="98" t="s">
        <v>77</v>
      </c>
      <c r="D16" s="49">
        <v>1</v>
      </c>
      <c r="E16" s="50" t="s">
        <v>48</v>
      </c>
      <c r="F16" s="99" t="s">
        <v>78</v>
      </c>
      <c r="G16" s="150"/>
      <c r="H16" s="145"/>
      <c r="I16" s="120"/>
      <c r="J16" s="129"/>
      <c r="K16" s="123"/>
      <c r="L16" s="129"/>
      <c r="M16" s="120"/>
      <c r="N16" s="126"/>
      <c r="O16" s="52">
        <f>D16*P16</f>
        <v>230</v>
      </c>
      <c r="P16" s="53">
        <v>230</v>
      </c>
      <c r="Q16" s="156"/>
      <c r="R16" s="54">
        <f>D16*Q16</f>
        <v>0</v>
      </c>
      <c r="S16" s="55" t="str">
        <f t="shared" si="2"/>
        <v xml:space="preserve"> </v>
      </c>
      <c r="T16" s="120"/>
      <c r="U16" s="120"/>
    </row>
    <row r="17" spans="1:21" ht="67.75" customHeight="1" x14ac:dyDescent="0.35">
      <c r="A17" s="25"/>
      <c r="B17" s="48">
        <v>11</v>
      </c>
      <c r="C17" s="98" t="s">
        <v>79</v>
      </c>
      <c r="D17" s="49">
        <v>1</v>
      </c>
      <c r="E17" s="50" t="s">
        <v>48</v>
      </c>
      <c r="F17" s="99" t="s">
        <v>80</v>
      </c>
      <c r="G17" s="150"/>
      <c r="H17" s="145"/>
      <c r="I17" s="120"/>
      <c r="J17" s="129"/>
      <c r="K17" s="123"/>
      <c r="L17" s="129"/>
      <c r="M17" s="120"/>
      <c r="N17" s="126"/>
      <c r="O17" s="52">
        <f>D17*P17</f>
        <v>100</v>
      </c>
      <c r="P17" s="53">
        <v>100</v>
      </c>
      <c r="Q17" s="156"/>
      <c r="R17" s="54">
        <f>D17*Q17</f>
        <v>0</v>
      </c>
      <c r="S17" s="55" t="str">
        <f t="shared" si="2"/>
        <v xml:space="preserve"> </v>
      </c>
      <c r="T17" s="120"/>
      <c r="U17" s="133"/>
    </row>
    <row r="18" spans="1:21" ht="42" customHeight="1" thickBot="1" x14ac:dyDescent="0.4">
      <c r="A18" s="25"/>
      <c r="B18" s="92">
        <v>12</v>
      </c>
      <c r="C18" s="100" t="s">
        <v>81</v>
      </c>
      <c r="D18" s="93">
        <v>1</v>
      </c>
      <c r="E18" s="94" t="s">
        <v>48</v>
      </c>
      <c r="F18" s="101" t="s">
        <v>82</v>
      </c>
      <c r="G18" s="151"/>
      <c r="H18" s="146"/>
      <c r="I18" s="121"/>
      <c r="J18" s="130"/>
      <c r="K18" s="124"/>
      <c r="L18" s="130"/>
      <c r="M18" s="121"/>
      <c r="N18" s="127"/>
      <c r="O18" s="95">
        <f>D18*P18</f>
        <v>500</v>
      </c>
      <c r="P18" s="96">
        <v>500</v>
      </c>
      <c r="Q18" s="157"/>
      <c r="R18" s="57">
        <f>D18*Q18</f>
        <v>0</v>
      </c>
      <c r="S18" s="58" t="str">
        <f t="shared" si="2"/>
        <v xml:space="preserve"> </v>
      </c>
      <c r="T18" s="121"/>
      <c r="U18" s="94" t="s">
        <v>20</v>
      </c>
    </row>
    <row r="19" spans="1:21" ht="343.75" customHeight="1" x14ac:dyDescent="0.35">
      <c r="A19" s="25"/>
      <c r="B19" s="83">
        <v>13</v>
      </c>
      <c r="C19" s="84" t="s">
        <v>96</v>
      </c>
      <c r="D19" s="85">
        <v>1</v>
      </c>
      <c r="E19" s="86" t="s">
        <v>48</v>
      </c>
      <c r="F19" s="117" t="s">
        <v>102</v>
      </c>
      <c r="G19" s="149"/>
      <c r="H19" s="131" t="s">
        <v>44</v>
      </c>
      <c r="I19" s="119" t="s">
        <v>55</v>
      </c>
      <c r="J19" s="128"/>
      <c r="K19" s="97" t="s">
        <v>94</v>
      </c>
      <c r="L19" s="131" t="s">
        <v>92</v>
      </c>
      <c r="M19" s="131" t="s">
        <v>93</v>
      </c>
      <c r="N19" s="125">
        <v>30</v>
      </c>
      <c r="O19" s="88">
        <f>D19*P19</f>
        <v>28500</v>
      </c>
      <c r="P19" s="89">
        <v>28500</v>
      </c>
      <c r="Q19" s="155"/>
      <c r="R19" s="90">
        <f>D19*Q19</f>
        <v>0</v>
      </c>
      <c r="S19" s="91" t="str">
        <f t="shared" ref="S19:S24" si="3">IF(ISNUMBER(Q19), IF(Q19&gt;P19,"NEVYHOVUJE","VYHOVUJE")," ")</f>
        <v xml:space="preserve"> </v>
      </c>
      <c r="T19" s="119"/>
      <c r="U19" s="86" t="s">
        <v>13</v>
      </c>
    </row>
    <row r="20" spans="1:21" ht="174" customHeight="1" x14ac:dyDescent="0.35">
      <c r="A20" s="25"/>
      <c r="B20" s="48">
        <v>14</v>
      </c>
      <c r="C20" s="98" t="s">
        <v>88</v>
      </c>
      <c r="D20" s="49">
        <v>2</v>
      </c>
      <c r="E20" s="50" t="s">
        <v>48</v>
      </c>
      <c r="F20" s="118" t="s">
        <v>97</v>
      </c>
      <c r="G20" s="150"/>
      <c r="H20" s="145"/>
      <c r="I20" s="120"/>
      <c r="J20" s="129"/>
      <c r="K20" s="51"/>
      <c r="L20" s="129"/>
      <c r="M20" s="120"/>
      <c r="N20" s="126"/>
      <c r="O20" s="52">
        <f>D20*P20</f>
        <v>9000</v>
      </c>
      <c r="P20" s="53">
        <v>4500</v>
      </c>
      <c r="Q20" s="156"/>
      <c r="R20" s="54">
        <f>D20*Q20</f>
        <v>0</v>
      </c>
      <c r="S20" s="55" t="str">
        <f t="shared" si="3"/>
        <v xml:space="preserve"> </v>
      </c>
      <c r="T20" s="120"/>
      <c r="U20" s="50" t="s">
        <v>15</v>
      </c>
    </row>
    <row r="21" spans="1:21" ht="96.65" customHeight="1" x14ac:dyDescent="0.35">
      <c r="A21" s="25"/>
      <c r="B21" s="48">
        <v>15</v>
      </c>
      <c r="C21" s="98" t="s">
        <v>98</v>
      </c>
      <c r="D21" s="49">
        <v>1</v>
      </c>
      <c r="E21" s="50" t="s">
        <v>48</v>
      </c>
      <c r="F21" s="118" t="s">
        <v>103</v>
      </c>
      <c r="G21" s="150"/>
      <c r="H21" s="145"/>
      <c r="I21" s="120"/>
      <c r="J21" s="129"/>
      <c r="K21" s="114" t="s">
        <v>95</v>
      </c>
      <c r="L21" s="129"/>
      <c r="M21" s="120"/>
      <c r="N21" s="126"/>
      <c r="O21" s="52">
        <f>D21*P21</f>
        <v>7000</v>
      </c>
      <c r="P21" s="53">
        <v>7000</v>
      </c>
      <c r="Q21" s="156"/>
      <c r="R21" s="54">
        <f>D21*Q21</f>
        <v>0</v>
      </c>
      <c r="S21" s="55" t="str">
        <f t="shared" si="3"/>
        <v xml:space="preserve"> </v>
      </c>
      <c r="T21" s="120"/>
      <c r="U21" s="50" t="s">
        <v>16</v>
      </c>
    </row>
    <row r="22" spans="1:21" ht="42" customHeight="1" x14ac:dyDescent="0.35">
      <c r="A22" s="25"/>
      <c r="B22" s="48">
        <v>16</v>
      </c>
      <c r="C22" s="98" t="s">
        <v>89</v>
      </c>
      <c r="D22" s="49">
        <v>1</v>
      </c>
      <c r="E22" s="50" t="s">
        <v>48</v>
      </c>
      <c r="F22" s="99" t="s">
        <v>99</v>
      </c>
      <c r="G22" s="150"/>
      <c r="H22" s="145"/>
      <c r="I22" s="120"/>
      <c r="J22" s="129"/>
      <c r="K22" s="122"/>
      <c r="L22" s="129"/>
      <c r="M22" s="120"/>
      <c r="N22" s="126"/>
      <c r="O22" s="52">
        <f>D22*P22</f>
        <v>460</v>
      </c>
      <c r="P22" s="53">
        <v>460</v>
      </c>
      <c r="Q22" s="156"/>
      <c r="R22" s="54">
        <f>D22*Q22</f>
        <v>0</v>
      </c>
      <c r="S22" s="55" t="str">
        <f t="shared" si="3"/>
        <v xml:space="preserve"> </v>
      </c>
      <c r="T22" s="120"/>
      <c r="U22" s="50" t="s">
        <v>23</v>
      </c>
    </row>
    <row r="23" spans="1:21" ht="42" customHeight="1" x14ac:dyDescent="0.35">
      <c r="A23" s="25"/>
      <c r="B23" s="48">
        <v>17</v>
      </c>
      <c r="C23" s="98" t="s">
        <v>90</v>
      </c>
      <c r="D23" s="49">
        <v>1</v>
      </c>
      <c r="E23" s="50" t="s">
        <v>48</v>
      </c>
      <c r="F23" s="99" t="s">
        <v>100</v>
      </c>
      <c r="G23" s="150"/>
      <c r="H23" s="145"/>
      <c r="I23" s="120"/>
      <c r="J23" s="129"/>
      <c r="K23" s="123"/>
      <c r="L23" s="129"/>
      <c r="M23" s="120"/>
      <c r="N23" s="126"/>
      <c r="O23" s="52">
        <f>D23*P23</f>
        <v>1800</v>
      </c>
      <c r="P23" s="53">
        <v>1800</v>
      </c>
      <c r="Q23" s="156"/>
      <c r="R23" s="54">
        <f>D23*Q23</f>
        <v>0</v>
      </c>
      <c r="S23" s="55" t="str">
        <f t="shared" si="3"/>
        <v xml:space="preserve"> </v>
      </c>
      <c r="T23" s="120"/>
      <c r="U23" s="50" t="s">
        <v>24</v>
      </c>
    </row>
    <row r="24" spans="1:21" ht="70.75" customHeight="1" thickBot="1" x14ac:dyDescent="0.4">
      <c r="A24" s="25"/>
      <c r="B24" s="92">
        <v>18</v>
      </c>
      <c r="C24" s="100" t="s">
        <v>91</v>
      </c>
      <c r="D24" s="93">
        <v>4</v>
      </c>
      <c r="E24" s="94" t="s">
        <v>48</v>
      </c>
      <c r="F24" s="101" t="s">
        <v>101</v>
      </c>
      <c r="G24" s="151"/>
      <c r="H24" s="146"/>
      <c r="I24" s="121"/>
      <c r="J24" s="130"/>
      <c r="K24" s="124"/>
      <c r="L24" s="130"/>
      <c r="M24" s="121"/>
      <c r="N24" s="127"/>
      <c r="O24" s="95">
        <f>D24*P24</f>
        <v>1300</v>
      </c>
      <c r="P24" s="96">
        <v>325</v>
      </c>
      <c r="Q24" s="157"/>
      <c r="R24" s="57">
        <f>D24*Q24</f>
        <v>0</v>
      </c>
      <c r="S24" s="58" t="str">
        <f t="shared" si="3"/>
        <v xml:space="preserve"> </v>
      </c>
      <c r="T24" s="121"/>
      <c r="U24" s="94" t="s">
        <v>19</v>
      </c>
    </row>
    <row r="25" spans="1:21" ht="213.65" customHeight="1" thickBot="1" x14ac:dyDescent="0.4">
      <c r="A25" s="25"/>
      <c r="B25" s="102">
        <v>19</v>
      </c>
      <c r="C25" s="103" t="s">
        <v>83</v>
      </c>
      <c r="D25" s="104">
        <v>1</v>
      </c>
      <c r="E25" s="105" t="s">
        <v>48</v>
      </c>
      <c r="F25" s="112" t="s">
        <v>85</v>
      </c>
      <c r="G25" s="152"/>
      <c r="H25" s="106" t="s">
        <v>44</v>
      </c>
      <c r="I25" s="105" t="s">
        <v>55</v>
      </c>
      <c r="J25" s="103"/>
      <c r="K25" s="113" t="s">
        <v>61</v>
      </c>
      <c r="L25" s="106" t="s">
        <v>84</v>
      </c>
      <c r="M25" s="106" t="s">
        <v>87</v>
      </c>
      <c r="N25" s="107">
        <v>14</v>
      </c>
      <c r="O25" s="108">
        <f>D25*P25</f>
        <v>2000</v>
      </c>
      <c r="P25" s="109">
        <v>2000</v>
      </c>
      <c r="Q25" s="158"/>
      <c r="R25" s="110">
        <f>D25*Q25</f>
        <v>0</v>
      </c>
      <c r="S25" s="111" t="str">
        <f t="shared" si="2"/>
        <v xml:space="preserve"> </v>
      </c>
      <c r="T25" s="105"/>
      <c r="U25" s="105" t="s">
        <v>17</v>
      </c>
    </row>
    <row r="26" spans="1:21" ht="15" customHeight="1" thickTop="1" thickBot="1" x14ac:dyDescent="0.4">
      <c r="C26" s="5"/>
      <c r="D26" s="5"/>
      <c r="E26" s="5"/>
      <c r="F26" s="5"/>
      <c r="G26" s="41"/>
      <c r="H26" s="5"/>
      <c r="I26" s="5"/>
      <c r="M26" s="5"/>
      <c r="N26" s="5"/>
      <c r="O26" s="5"/>
    </row>
    <row r="27" spans="1:21" ht="66.75" customHeight="1" thickTop="1" thickBot="1" x14ac:dyDescent="0.4">
      <c r="B27" s="141" t="s">
        <v>9</v>
      </c>
      <c r="C27" s="141"/>
      <c r="D27" s="141"/>
      <c r="E27" s="141"/>
      <c r="F27" s="141"/>
      <c r="G27" s="141"/>
      <c r="H27" s="141"/>
      <c r="I27" s="26"/>
      <c r="J27" s="26"/>
      <c r="K27" s="7"/>
      <c r="L27" s="7"/>
      <c r="M27" s="7"/>
      <c r="N27" s="27"/>
      <c r="O27" s="27"/>
      <c r="P27" s="28" t="s">
        <v>10</v>
      </c>
      <c r="Q27" s="142" t="s">
        <v>11</v>
      </c>
      <c r="R27" s="143"/>
      <c r="S27" s="144"/>
      <c r="T27" s="29"/>
      <c r="U27" s="30"/>
    </row>
    <row r="28" spans="1:21" ht="36" customHeight="1" thickTop="1" thickBot="1" x14ac:dyDescent="0.4">
      <c r="B28" s="46" t="s">
        <v>39</v>
      </c>
      <c r="C28" s="43"/>
      <c r="D28" s="43"/>
      <c r="E28" s="43"/>
      <c r="F28" s="43"/>
      <c r="H28" s="31"/>
      <c r="K28" s="9"/>
      <c r="L28" s="9"/>
      <c r="M28" s="9"/>
      <c r="N28" s="32"/>
      <c r="O28" s="32"/>
      <c r="P28" s="33">
        <f>SUM(O7:O25)</f>
        <v>90800</v>
      </c>
      <c r="Q28" s="138">
        <f>SUM(R7:R25)</f>
        <v>0</v>
      </c>
      <c r="R28" s="139"/>
      <c r="S28" s="140"/>
    </row>
    <row r="29" spans="1:21" ht="15" thickTop="1" x14ac:dyDescent="0.35">
      <c r="B29" s="44" t="s">
        <v>40</v>
      </c>
      <c r="C29" s="44"/>
      <c r="D29" s="44"/>
      <c r="E29" s="44"/>
      <c r="F29" s="45"/>
      <c r="G29" s="115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1:21" x14ac:dyDescent="0.35">
      <c r="B30" s="136" t="s">
        <v>41</v>
      </c>
      <c r="C30" s="136"/>
      <c r="D30" s="136"/>
      <c r="E30" s="136"/>
      <c r="F30" s="136"/>
      <c r="G30" s="115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1:21" x14ac:dyDescent="0.35">
      <c r="B31" s="136" t="s">
        <v>42</v>
      </c>
      <c r="C31" s="136"/>
      <c r="D31" s="136"/>
      <c r="E31" s="136"/>
      <c r="F31" s="136"/>
      <c r="G31" s="115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1:21" x14ac:dyDescent="0.35">
      <c r="B32" s="136" t="s">
        <v>43</v>
      </c>
      <c r="C32" s="136"/>
      <c r="D32" s="136"/>
      <c r="E32" s="136"/>
      <c r="F32" s="136"/>
      <c r="G32" s="115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2:18" ht="20" customHeight="1" x14ac:dyDescent="0.35">
      <c r="C33" s="26"/>
      <c r="D33" s="34"/>
      <c r="E33" s="26"/>
      <c r="F33" s="26"/>
      <c r="G33" s="115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2:18" ht="20" customHeight="1" x14ac:dyDescent="0.35">
      <c r="B34" s="137" t="s">
        <v>12</v>
      </c>
      <c r="C34" s="137"/>
      <c r="D34" s="137"/>
      <c r="E34" s="137"/>
      <c r="F34" s="137"/>
      <c r="G34" s="137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2:18" ht="20" customHeight="1" x14ac:dyDescent="0.35">
      <c r="C35" s="26"/>
      <c r="D35" s="34"/>
      <c r="E35" s="26"/>
      <c r="F35" s="26"/>
      <c r="G35" s="115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2:18" ht="20" customHeight="1" x14ac:dyDescent="0.35">
      <c r="C36" s="26"/>
      <c r="D36" s="34"/>
      <c r="E36" s="26"/>
      <c r="F36" s="26"/>
      <c r="G36" s="115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2:18" ht="20" customHeight="1" x14ac:dyDescent="0.35">
      <c r="C37" s="26"/>
      <c r="D37" s="34"/>
      <c r="E37" s="26"/>
      <c r="F37" s="26"/>
      <c r="G37" s="115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2:18" ht="20" customHeight="1" x14ac:dyDescent="0.35">
      <c r="C38" s="26"/>
      <c r="D38" s="34"/>
      <c r="E38" s="26"/>
      <c r="F38" s="26"/>
      <c r="G38" s="115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2:18" ht="20" customHeight="1" x14ac:dyDescent="0.35">
      <c r="C39" s="26"/>
      <c r="D39" s="34"/>
      <c r="E39" s="26"/>
      <c r="F39" s="26"/>
      <c r="G39" s="115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2:18" ht="20" customHeight="1" x14ac:dyDescent="0.35">
      <c r="C40" s="26"/>
      <c r="D40" s="34"/>
      <c r="E40" s="26"/>
      <c r="F40" s="26"/>
      <c r="G40" s="115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2:18" ht="20" customHeight="1" x14ac:dyDescent="0.35">
      <c r="C41" s="26"/>
      <c r="D41" s="34"/>
      <c r="E41" s="26"/>
      <c r="F41" s="26"/>
      <c r="G41" s="115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2:18" ht="20" customHeight="1" x14ac:dyDescent="0.35">
      <c r="C42" s="26"/>
      <c r="D42" s="34"/>
      <c r="E42" s="26"/>
      <c r="F42" s="26"/>
      <c r="G42" s="115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2:18" ht="20" customHeight="1" x14ac:dyDescent="0.35">
      <c r="C43" s="26"/>
      <c r="D43" s="34"/>
      <c r="E43" s="26"/>
      <c r="F43" s="26"/>
      <c r="G43" s="115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2:18" ht="20" customHeight="1" x14ac:dyDescent="0.35">
      <c r="C44" s="26"/>
      <c r="D44" s="34"/>
      <c r="E44" s="26"/>
      <c r="F44" s="26"/>
      <c r="G44" s="115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2:18" ht="20" customHeight="1" x14ac:dyDescent="0.35">
      <c r="C45" s="26"/>
      <c r="D45" s="34"/>
      <c r="E45" s="26"/>
      <c r="F45" s="26"/>
      <c r="G45" s="115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2:18" ht="20" customHeight="1" x14ac:dyDescent="0.35">
      <c r="C46" s="26"/>
      <c r="D46" s="34"/>
      <c r="E46" s="26"/>
      <c r="F46" s="26"/>
      <c r="G46" s="115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2:18" ht="20" customHeight="1" x14ac:dyDescent="0.35">
      <c r="C47" s="26"/>
      <c r="D47" s="34"/>
      <c r="E47" s="26"/>
      <c r="F47" s="26"/>
      <c r="G47" s="115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2:18" ht="20" customHeight="1" x14ac:dyDescent="0.35">
      <c r="C48" s="26"/>
      <c r="D48" s="34"/>
      <c r="E48" s="26"/>
      <c r="F48" s="26"/>
      <c r="G48" s="115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" customHeight="1" x14ac:dyDescent="0.35">
      <c r="C49" s="26"/>
      <c r="D49" s="34"/>
      <c r="E49" s="26"/>
      <c r="F49" s="26"/>
      <c r="G49" s="115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" customHeight="1" x14ac:dyDescent="0.35">
      <c r="C50" s="26"/>
      <c r="D50" s="34"/>
      <c r="E50" s="26"/>
      <c r="F50" s="26"/>
      <c r="G50" s="115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" customHeight="1" x14ac:dyDescent="0.35">
      <c r="C51" s="26"/>
      <c r="D51" s="34"/>
      <c r="E51" s="26"/>
      <c r="F51" s="26"/>
      <c r="G51" s="115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" customHeight="1" x14ac:dyDescent="0.35">
      <c r="C52" s="26"/>
      <c r="D52" s="34"/>
      <c r="E52" s="26"/>
      <c r="F52" s="26"/>
      <c r="G52" s="115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" customHeight="1" x14ac:dyDescent="0.35">
      <c r="C53" s="26"/>
      <c r="D53" s="34"/>
      <c r="E53" s="26"/>
      <c r="F53" s="26"/>
      <c r="G53" s="115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" customHeight="1" x14ac:dyDescent="0.35">
      <c r="C54" s="26"/>
      <c r="D54" s="34"/>
      <c r="E54" s="26"/>
      <c r="F54" s="26"/>
      <c r="G54" s="115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" customHeight="1" x14ac:dyDescent="0.35">
      <c r="C55" s="26"/>
      <c r="D55" s="34"/>
      <c r="E55" s="26"/>
      <c r="F55" s="26"/>
      <c r="G55" s="115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" customHeight="1" x14ac:dyDescent="0.35">
      <c r="C56" s="26"/>
      <c r="D56" s="34"/>
      <c r="E56" s="26"/>
      <c r="F56" s="26"/>
      <c r="G56" s="115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" customHeight="1" x14ac:dyDescent="0.35">
      <c r="C57" s="26"/>
      <c r="D57" s="34"/>
      <c r="E57" s="26"/>
      <c r="F57" s="26"/>
      <c r="G57" s="115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" customHeight="1" x14ac:dyDescent="0.35">
      <c r="C58" s="26"/>
      <c r="D58" s="34"/>
      <c r="E58" s="26"/>
      <c r="F58" s="26"/>
      <c r="G58" s="115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" customHeight="1" x14ac:dyDescent="0.35">
      <c r="C59" s="26"/>
      <c r="D59" s="34"/>
      <c r="E59" s="26"/>
      <c r="F59" s="26"/>
      <c r="G59" s="115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" customHeight="1" x14ac:dyDescent="0.35">
      <c r="C60" s="26"/>
      <c r="D60" s="34"/>
      <c r="E60" s="26"/>
      <c r="F60" s="26"/>
      <c r="G60" s="115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" customHeight="1" x14ac:dyDescent="0.35">
      <c r="C61" s="26"/>
      <c r="D61" s="34"/>
      <c r="E61" s="26"/>
      <c r="F61" s="26"/>
      <c r="G61" s="115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" customHeight="1" x14ac:dyDescent="0.35">
      <c r="C62" s="26"/>
      <c r="D62" s="34"/>
      <c r="E62" s="26"/>
      <c r="F62" s="26"/>
      <c r="G62" s="115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" customHeight="1" x14ac:dyDescent="0.35">
      <c r="C63" s="26"/>
      <c r="D63" s="34"/>
      <c r="E63" s="26"/>
      <c r="F63" s="26"/>
      <c r="G63" s="115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" customHeight="1" x14ac:dyDescent="0.35">
      <c r="C64" s="26"/>
      <c r="D64" s="34"/>
      <c r="E64" s="26"/>
      <c r="F64" s="26"/>
      <c r="G64" s="115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" customHeight="1" x14ac:dyDescent="0.35">
      <c r="C65" s="26"/>
      <c r="D65" s="34"/>
      <c r="E65" s="26"/>
      <c r="F65" s="26"/>
      <c r="G65" s="115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" customHeight="1" x14ac:dyDescent="0.35">
      <c r="C66" s="26"/>
      <c r="D66" s="34"/>
      <c r="E66" s="26"/>
      <c r="F66" s="26"/>
      <c r="G66" s="115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" customHeight="1" x14ac:dyDescent="0.35">
      <c r="C67" s="26"/>
      <c r="D67" s="34"/>
      <c r="E67" s="26"/>
      <c r="F67" s="26"/>
      <c r="G67" s="115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" customHeight="1" x14ac:dyDescent="0.35">
      <c r="C68" s="26"/>
      <c r="D68" s="34"/>
      <c r="E68" s="26"/>
      <c r="F68" s="26"/>
      <c r="G68" s="115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" customHeight="1" x14ac:dyDescent="0.35">
      <c r="C69" s="26"/>
      <c r="D69" s="34"/>
      <c r="E69" s="26"/>
      <c r="F69" s="26"/>
      <c r="G69" s="115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" customHeight="1" x14ac:dyDescent="0.35">
      <c r="C70" s="26"/>
      <c r="D70" s="34"/>
      <c r="E70" s="26"/>
      <c r="F70" s="26"/>
      <c r="G70" s="115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" customHeight="1" x14ac:dyDescent="0.35">
      <c r="C71" s="26"/>
      <c r="D71" s="34"/>
      <c r="E71" s="26"/>
      <c r="F71" s="26"/>
      <c r="G71" s="115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" customHeight="1" x14ac:dyDescent="0.35">
      <c r="C72" s="26"/>
      <c r="D72" s="34"/>
      <c r="E72" s="26"/>
      <c r="F72" s="26"/>
      <c r="G72" s="115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" customHeight="1" x14ac:dyDescent="0.35">
      <c r="C73" s="26"/>
      <c r="D73" s="34"/>
      <c r="E73" s="26"/>
      <c r="F73" s="26"/>
      <c r="G73" s="115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" customHeight="1" x14ac:dyDescent="0.35">
      <c r="C74" s="26"/>
      <c r="D74" s="34"/>
      <c r="E74" s="26"/>
      <c r="F74" s="26"/>
      <c r="G74" s="115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" customHeight="1" x14ac:dyDescent="0.35">
      <c r="C75" s="26"/>
      <c r="D75" s="34"/>
      <c r="E75" s="26"/>
      <c r="F75" s="26"/>
      <c r="G75" s="115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" customHeight="1" x14ac:dyDescent="0.35">
      <c r="C76" s="26"/>
      <c r="D76" s="34"/>
      <c r="E76" s="26"/>
      <c r="F76" s="26"/>
      <c r="G76" s="115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" customHeight="1" x14ac:dyDescent="0.35">
      <c r="C77" s="26"/>
      <c r="D77" s="34"/>
      <c r="E77" s="26"/>
      <c r="F77" s="26"/>
      <c r="G77" s="115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" customHeight="1" x14ac:dyDescent="0.35">
      <c r="C78" s="26"/>
      <c r="D78" s="34"/>
      <c r="E78" s="26"/>
      <c r="F78" s="26"/>
      <c r="G78" s="115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" customHeight="1" x14ac:dyDescent="0.35">
      <c r="C79" s="26"/>
      <c r="D79" s="34"/>
      <c r="E79" s="26"/>
      <c r="F79" s="26"/>
      <c r="G79" s="115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" customHeight="1" x14ac:dyDescent="0.35">
      <c r="C80" s="26"/>
      <c r="D80" s="34"/>
      <c r="E80" s="26"/>
      <c r="F80" s="26"/>
      <c r="G80" s="115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" customHeight="1" x14ac:dyDescent="0.35">
      <c r="C81" s="26"/>
      <c r="D81" s="34"/>
      <c r="E81" s="26"/>
      <c r="F81" s="26"/>
      <c r="G81" s="115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" customHeight="1" x14ac:dyDescent="0.35">
      <c r="C82" s="26"/>
      <c r="D82" s="34"/>
      <c r="E82" s="26"/>
      <c r="F82" s="26"/>
      <c r="G82" s="115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" customHeight="1" x14ac:dyDescent="0.35">
      <c r="C83" s="26"/>
      <c r="D83" s="34"/>
      <c r="E83" s="26"/>
      <c r="F83" s="26"/>
      <c r="G83" s="115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" customHeight="1" x14ac:dyDescent="0.35">
      <c r="C84" s="26"/>
      <c r="D84" s="34"/>
      <c r="E84" s="26"/>
      <c r="F84" s="26"/>
      <c r="G84" s="115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" customHeight="1" x14ac:dyDescent="0.35">
      <c r="C85" s="26"/>
      <c r="D85" s="34"/>
      <c r="E85" s="26"/>
      <c r="F85" s="26"/>
      <c r="G85" s="115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" customHeight="1" x14ac:dyDescent="0.35">
      <c r="C86" s="26"/>
      <c r="D86" s="34"/>
      <c r="E86" s="26"/>
      <c r="F86" s="26"/>
      <c r="G86" s="115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" customHeight="1" x14ac:dyDescent="0.35">
      <c r="C87" s="26"/>
      <c r="D87" s="34"/>
      <c r="E87" s="26"/>
      <c r="F87" s="26"/>
      <c r="G87" s="115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" customHeight="1" x14ac:dyDescent="0.35">
      <c r="C88" s="26"/>
      <c r="D88" s="34"/>
      <c r="E88" s="26"/>
      <c r="F88" s="26"/>
      <c r="G88" s="115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" customHeight="1" x14ac:dyDescent="0.35">
      <c r="C89" s="26"/>
      <c r="D89" s="34"/>
      <c r="E89" s="26"/>
      <c r="F89" s="26"/>
      <c r="G89" s="115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" customHeight="1" x14ac:dyDescent="0.35">
      <c r="C90" s="26"/>
      <c r="D90" s="34"/>
      <c r="E90" s="26"/>
      <c r="F90" s="26"/>
      <c r="G90" s="115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" customHeight="1" x14ac:dyDescent="0.35">
      <c r="C91" s="26"/>
      <c r="D91" s="34"/>
      <c r="E91" s="26"/>
      <c r="F91" s="26"/>
      <c r="G91" s="115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" customHeight="1" x14ac:dyDescent="0.35">
      <c r="C92" s="26"/>
      <c r="D92" s="34"/>
      <c r="E92" s="26"/>
      <c r="F92" s="26"/>
      <c r="G92" s="115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" customHeight="1" x14ac:dyDescent="0.35">
      <c r="C93" s="26"/>
      <c r="D93" s="34"/>
      <c r="E93" s="26"/>
      <c r="F93" s="26"/>
      <c r="G93" s="115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" customHeight="1" x14ac:dyDescent="0.35">
      <c r="C94" s="26"/>
      <c r="D94" s="34"/>
      <c r="E94" s="26"/>
      <c r="F94" s="26"/>
      <c r="G94" s="115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" customHeight="1" x14ac:dyDescent="0.35">
      <c r="C95" s="26"/>
      <c r="D95" s="34"/>
      <c r="E95" s="26"/>
      <c r="F95" s="26"/>
      <c r="G95" s="115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" customHeight="1" x14ac:dyDescent="0.35">
      <c r="C96" s="26"/>
      <c r="D96" s="34"/>
      <c r="E96" s="26"/>
      <c r="F96" s="26"/>
      <c r="G96" s="115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20" customHeight="1" x14ac:dyDescent="0.35">
      <c r="C97" s="26"/>
      <c r="D97" s="34"/>
      <c r="E97" s="26"/>
      <c r="F97" s="26"/>
      <c r="G97" s="115"/>
      <c r="H97" s="11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20" customHeight="1" x14ac:dyDescent="0.35">
      <c r="C98" s="26"/>
      <c r="D98" s="34"/>
      <c r="E98" s="26"/>
      <c r="F98" s="26"/>
      <c r="G98" s="115"/>
      <c r="H98" s="11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20" customHeight="1" x14ac:dyDescent="0.35">
      <c r="C99" s="26"/>
      <c r="D99" s="34"/>
      <c r="E99" s="26"/>
      <c r="F99" s="26"/>
      <c r="G99" s="115"/>
      <c r="H99" s="11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20" customHeight="1" x14ac:dyDescent="0.35">
      <c r="C100" s="26"/>
      <c r="D100" s="34"/>
      <c r="E100" s="26"/>
      <c r="F100" s="26"/>
      <c r="G100" s="115"/>
      <c r="H100" s="11"/>
      <c r="I100" s="11"/>
      <c r="J100" s="11"/>
      <c r="K100" s="11"/>
      <c r="L100" s="11"/>
      <c r="M100" s="6"/>
      <c r="N100" s="6"/>
      <c r="O100" s="6"/>
      <c r="P100" s="11"/>
      <c r="Q100" s="11"/>
      <c r="R100" s="11"/>
    </row>
    <row r="101" spans="3:18" ht="20" customHeight="1" x14ac:dyDescent="0.35">
      <c r="C101" s="26"/>
      <c r="D101" s="34"/>
      <c r="E101" s="26"/>
      <c r="F101" s="26"/>
      <c r="G101" s="115"/>
      <c r="H101" s="11"/>
      <c r="I101" s="11"/>
      <c r="J101" s="11"/>
      <c r="K101" s="11"/>
      <c r="L101" s="11"/>
      <c r="M101" s="6"/>
      <c r="N101" s="6"/>
      <c r="O101" s="6"/>
      <c r="P101" s="11"/>
      <c r="Q101" s="11"/>
      <c r="R101" s="11"/>
    </row>
    <row r="102" spans="3:18" ht="20" customHeight="1" x14ac:dyDescent="0.35">
      <c r="C102" s="26"/>
      <c r="D102" s="34"/>
      <c r="E102" s="26"/>
      <c r="F102" s="26"/>
      <c r="G102" s="115"/>
      <c r="H102" s="11"/>
      <c r="I102" s="11"/>
      <c r="J102" s="11"/>
      <c r="K102" s="11"/>
      <c r="L102" s="11"/>
      <c r="M102" s="6"/>
      <c r="N102" s="6"/>
      <c r="O102" s="6"/>
      <c r="P102" s="11"/>
      <c r="Q102" s="11"/>
      <c r="R102" s="11"/>
    </row>
    <row r="103" spans="3:18" ht="20" customHeight="1" x14ac:dyDescent="0.35">
      <c r="C103" s="26"/>
      <c r="D103" s="34"/>
      <c r="E103" s="26"/>
      <c r="F103" s="26"/>
      <c r="G103" s="115"/>
      <c r="H103" s="11"/>
      <c r="I103" s="11"/>
      <c r="J103" s="11"/>
      <c r="K103" s="11"/>
      <c r="L103" s="11"/>
      <c r="M103" s="6"/>
      <c r="N103" s="6"/>
      <c r="O103" s="6"/>
      <c r="P103" s="11"/>
      <c r="Q103" s="11"/>
      <c r="R103" s="11"/>
    </row>
    <row r="104" spans="3:18" ht="20" customHeight="1" x14ac:dyDescent="0.35">
      <c r="C104" s="26"/>
      <c r="D104" s="34"/>
      <c r="E104" s="26"/>
      <c r="F104" s="26"/>
      <c r="G104" s="115"/>
      <c r="H104" s="11"/>
      <c r="I104" s="11"/>
      <c r="J104" s="11"/>
      <c r="K104" s="11"/>
      <c r="L104" s="11"/>
      <c r="M104" s="6"/>
      <c r="N104" s="6"/>
      <c r="O104" s="6"/>
      <c r="P104" s="11"/>
      <c r="Q104" s="11"/>
      <c r="R104" s="11"/>
    </row>
    <row r="105" spans="3:18" ht="20" customHeight="1" x14ac:dyDescent="0.35">
      <c r="C105" s="26"/>
      <c r="D105" s="34"/>
      <c r="E105" s="26"/>
      <c r="F105" s="26"/>
      <c r="G105" s="115"/>
      <c r="H105" s="11"/>
      <c r="I105" s="11"/>
      <c r="J105" s="11"/>
      <c r="K105" s="11"/>
      <c r="L105" s="11"/>
      <c r="M105" s="6"/>
      <c r="N105" s="6"/>
      <c r="O105" s="6"/>
      <c r="P105" s="11"/>
      <c r="Q105" s="11"/>
      <c r="R105" s="11"/>
    </row>
    <row r="106" spans="3:18" ht="20" customHeight="1" x14ac:dyDescent="0.35">
      <c r="C106" s="26"/>
      <c r="D106" s="34"/>
      <c r="E106" s="26"/>
      <c r="F106" s="26"/>
      <c r="G106" s="115"/>
      <c r="H106" s="11"/>
      <c r="I106" s="11"/>
      <c r="J106" s="11"/>
      <c r="K106" s="11"/>
      <c r="L106" s="11"/>
      <c r="M106" s="6"/>
      <c r="N106" s="6"/>
      <c r="O106" s="6"/>
      <c r="P106" s="11"/>
      <c r="Q106" s="11"/>
      <c r="R106" s="11"/>
    </row>
    <row r="107" spans="3:18" ht="20" customHeight="1" x14ac:dyDescent="0.35">
      <c r="C107" s="26"/>
      <c r="D107" s="34"/>
      <c r="E107" s="26"/>
      <c r="F107" s="26"/>
      <c r="G107" s="115"/>
      <c r="H107" s="11"/>
      <c r="I107" s="11"/>
      <c r="J107" s="11"/>
      <c r="K107" s="11"/>
      <c r="L107" s="11"/>
      <c r="M107" s="6"/>
      <c r="N107" s="6"/>
      <c r="O107" s="6"/>
      <c r="P107" s="11"/>
      <c r="Q107" s="11"/>
      <c r="R107" s="11"/>
    </row>
    <row r="108" spans="3:18" ht="20" customHeight="1" x14ac:dyDescent="0.35">
      <c r="C108" s="26"/>
      <c r="D108" s="34"/>
      <c r="E108" s="26"/>
      <c r="F108" s="26"/>
      <c r="G108" s="115"/>
      <c r="H108" s="11"/>
      <c r="I108" s="11"/>
      <c r="J108" s="11"/>
      <c r="K108" s="11"/>
      <c r="L108" s="11"/>
      <c r="M108" s="6"/>
      <c r="N108" s="6"/>
      <c r="O108" s="6"/>
      <c r="P108" s="11"/>
      <c r="Q108" s="11"/>
      <c r="R108" s="11"/>
    </row>
    <row r="109" spans="3:18" ht="20" customHeight="1" x14ac:dyDescent="0.35">
      <c r="C109" s="26"/>
      <c r="D109" s="34"/>
      <c r="E109" s="26"/>
      <c r="F109" s="26"/>
      <c r="G109" s="115"/>
      <c r="H109" s="11"/>
      <c r="I109" s="11"/>
      <c r="J109" s="11"/>
      <c r="K109" s="11"/>
      <c r="L109" s="11"/>
      <c r="M109" s="6"/>
      <c r="N109" s="6"/>
      <c r="O109" s="6"/>
      <c r="P109" s="11"/>
      <c r="Q109" s="11"/>
      <c r="R109" s="11"/>
    </row>
    <row r="110" spans="3:18" ht="20" customHeight="1" x14ac:dyDescent="0.35">
      <c r="C110" s="26"/>
      <c r="D110" s="34"/>
      <c r="E110" s="26"/>
      <c r="F110" s="26"/>
      <c r="G110" s="115"/>
      <c r="H110" s="11"/>
      <c r="I110" s="11"/>
      <c r="J110" s="11"/>
      <c r="K110" s="11"/>
      <c r="L110" s="11"/>
      <c r="M110" s="6"/>
      <c r="N110" s="6"/>
      <c r="O110" s="6"/>
      <c r="P110" s="11"/>
      <c r="Q110" s="11"/>
      <c r="R110" s="11"/>
    </row>
    <row r="111" spans="3:18" ht="20" customHeight="1" x14ac:dyDescent="0.35">
      <c r="C111" s="26"/>
      <c r="D111" s="34"/>
      <c r="E111" s="26"/>
      <c r="F111" s="26"/>
      <c r="G111" s="115"/>
      <c r="H111" s="11"/>
      <c r="I111" s="11"/>
      <c r="J111" s="11"/>
      <c r="K111" s="11"/>
      <c r="L111" s="11"/>
      <c r="M111" s="6"/>
      <c r="N111" s="6"/>
      <c r="O111" s="6"/>
      <c r="P111" s="11"/>
      <c r="Q111" s="11"/>
      <c r="R111" s="11"/>
    </row>
    <row r="112" spans="3:18" ht="20" customHeight="1" x14ac:dyDescent="0.35">
      <c r="C112" s="26"/>
      <c r="D112" s="34"/>
      <c r="E112" s="26"/>
      <c r="F112" s="26"/>
      <c r="G112" s="115"/>
      <c r="H112" s="11"/>
      <c r="I112" s="11"/>
      <c r="J112" s="11"/>
      <c r="K112" s="11"/>
      <c r="L112" s="11"/>
      <c r="M112" s="6"/>
      <c r="N112" s="6"/>
      <c r="O112" s="6"/>
      <c r="P112" s="11"/>
      <c r="Q112" s="11"/>
      <c r="R112" s="11"/>
    </row>
    <row r="113" spans="3:18" ht="20" customHeight="1" x14ac:dyDescent="0.35">
      <c r="C113" s="26"/>
      <c r="D113" s="34"/>
      <c r="E113" s="26"/>
      <c r="F113" s="26"/>
      <c r="G113" s="115"/>
      <c r="H113" s="11"/>
      <c r="I113" s="11"/>
      <c r="J113" s="11"/>
      <c r="K113" s="11"/>
      <c r="L113" s="11"/>
      <c r="M113" s="6"/>
      <c r="N113" s="6"/>
      <c r="O113" s="6"/>
      <c r="P113" s="11"/>
      <c r="Q113" s="11"/>
      <c r="R113" s="11"/>
    </row>
    <row r="114" spans="3:18" ht="20" customHeight="1" x14ac:dyDescent="0.35">
      <c r="C114" s="26"/>
      <c r="D114" s="34"/>
      <c r="E114" s="26"/>
      <c r="F114" s="26"/>
      <c r="G114" s="115"/>
      <c r="H114" s="11"/>
      <c r="I114" s="11"/>
      <c r="J114" s="11"/>
      <c r="K114" s="11"/>
      <c r="L114" s="11"/>
      <c r="M114" s="6"/>
      <c r="N114" s="6"/>
      <c r="O114" s="6"/>
    </row>
    <row r="115" spans="3:18" ht="20" customHeight="1" x14ac:dyDescent="0.35">
      <c r="C115" s="5"/>
      <c r="E115" s="5"/>
      <c r="F115" s="5"/>
      <c r="I115" s="5"/>
    </row>
    <row r="116" spans="3:18" ht="20" customHeight="1" x14ac:dyDescent="0.35">
      <c r="C116" s="5"/>
      <c r="E116" s="5"/>
      <c r="F116" s="5"/>
      <c r="I116" s="5"/>
    </row>
    <row r="117" spans="3:18" ht="20" customHeight="1" x14ac:dyDescent="0.35">
      <c r="C117" s="5"/>
      <c r="E117" s="5"/>
      <c r="F117" s="5"/>
      <c r="I117" s="5"/>
    </row>
    <row r="118" spans="3:18" ht="20" customHeight="1" x14ac:dyDescent="0.35">
      <c r="C118" s="5"/>
      <c r="E118" s="5"/>
      <c r="F118" s="5"/>
      <c r="I118" s="5"/>
    </row>
    <row r="119" spans="3:18" ht="20" customHeight="1" x14ac:dyDescent="0.35">
      <c r="C119" s="5"/>
      <c r="E119" s="5"/>
      <c r="F119" s="5"/>
      <c r="I119" s="5"/>
    </row>
    <row r="120" spans="3:18" ht="20" customHeight="1" x14ac:dyDescent="0.35">
      <c r="C120" s="5"/>
      <c r="E120" s="5"/>
      <c r="F120" s="5"/>
      <c r="I120" s="5"/>
    </row>
    <row r="121" spans="3:18" ht="20" customHeight="1" x14ac:dyDescent="0.35">
      <c r="C121" s="5"/>
      <c r="E121" s="5"/>
      <c r="F121" s="5"/>
      <c r="I121" s="5"/>
    </row>
    <row r="122" spans="3:18" ht="20" customHeight="1" x14ac:dyDescent="0.35">
      <c r="C122" s="5"/>
      <c r="E122" s="5"/>
      <c r="F122" s="5"/>
      <c r="I122" s="5"/>
    </row>
    <row r="123" spans="3:18" x14ac:dyDescent="0.35">
      <c r="C123" s="5"/>
      <c r="E123" s="5"/>
      <c r="F123" s="5"/>
      <c r="I123" s="5"/>
    </row>
    <row r="124" spans="3:18" x14ac:dyDescent="0.35">
      <c r="C124" s="5"/>
      <c r="E124" s="5"/>
      <c r="F124" s="5"/>
      <c r="I124" s="5"/>
    </row>
    <row r="125" spans="3:18" x14ac:dyDescent="0.35">
      <c r="C125" s="5"/>
      <c r="E125" s="5"/>
      <c r="F125" s="5"/>
      <c r="I125" s="5"/>
    </row>
    <row r="126" spans="3:18" x14ac:dyDescent="0.35">
      <c r="C126" s="5"/>
      <c r="E126" s="5"/>
      <c r="F126" s="5"/>
      <c r="I126" s="5"/>
    </row>
    <row r="127" spans="3:18" x14ac:dyDescent="0.35">
      <c r="C127" s="5"/>
      <c r="E127" s="5"/>
      <c r="F127" s="5"/>
      <c r="I127" s="5"/>
    </row>
    <row r="128" spans="3:18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  <row r="228" spans="3:9" x14ac:dyDescent="0.35">
      <c r="C228" s="5"/>
      <c r="E228" s="5"/>
      <c r="F228" s="5"/>
      <c r="I228" s="5"/>
    </row>
    <row r="229" spans="3:9" x14ac:dyDescent="0.35">
      <c r="C229" s="5"/>
      <c r="E229" s="5"/>
      <c r="F229" s="5"/>
      <c r="I229" s="5"/>
    </row>
    <row r="230" spans="3:9" x14ac:dyDescent="0.35">
      <c r="C230" s="5"/>
      <c r="E230" s="5"/>
      <c r="F230" s="5"/>
      <c r="I230" s="5"/>
    </row>
    <row r="231" spans="3:9" x14ac:dyDescent="0.35">
      <c r="C231" s="5"/>
      <c r="E231" s="5"/>
      <c r="F231" s="5"/>
      <c r="I231" s="5"/>
    </row>
    <row r="232" spans="3:9" x14ac:dyDescent="0.35">
      <c r="C232" s="5"/>
      <c r="E232" s="5"/>
      <c r="F232" s="5"/>
      <c r="I232" s="5"/>
    </row>
    <row r="233" spans="3:9" x14ac:dyDescent="0.35">
      <c r="C233" s="5"/>
      <c r="E233" s="5"/>
      <c r="F233" s="5"/>
      <c r="I233" s="5"/>
    </row>
    <row r="234" spans="3:9" x14ac:dyDescent="0.35">
      <c r="C234" s="5"/>
      <c r="E234" s="5"/>
      <c r="F234" s="5"/>
      <c r="I234" s="5"/>
    </row>
    <row r="235" spans="3:9" x14ac:dyDescent="0.35">
      <c r="C235" s="5"/>
      <c r="E235" s="5"/>
      <c r="F235" s="5"/>
      <c r="I235" s="5"/>
    </row>
    <row r="236" spans="3:9" x14ac:dyDescent="0.35">
      <c r="C236" s="5"/>
      <c r="E236" s="5"/>
      <c r="F236" s="5"/>
      <c r="I236" s="5"/>
    </row>
    <row r="237" spans="3:9" x14ac:dyDescent="0.35">
      <c r="C237" s="5"/>
      <c r="E237" s="5"/>
      <c r="F237" s="5"/>
      <c r="I237" s="5"/>
    </row>
    <row r="238" spans="3:9" x14ac:dyDescent="0.35">
      <c r="C238" s="5"/>
      <c r="E238" s="5"/>
      <c r="F238" s="5"/>
      <c r="I238" s="5"/>
    </row>
    <row r="239" spans="3:9" x14ac:dyDescent="0.35">
      <c r="C239" s="5"/>
      <c r="E239" s="5"/>
      <c r="F239" s="5"/>
      <c r="I239" s="5"/>
    </row>
    <row r="240" spans="3:9" x14ac:dyDescent="0.35">
      <c r="C240" s="5"/>
      <c r="E240" s="5"/>
      <c r="F240" s="5"/>
      <c r="I240" s="5"/>
    </row>
    <row r="241" spans="3:9" x14ac:dyDescent="0.35">
      <c r="C241" s="5"/>
      <c r="E241" s="5"/>
      <c r="F241" s="5"/>
      <c r="I241" s="5"/>
    </row>
    <row r="242" spans="3:9" x14ac:dyDescent="0.35">
      <c r="C242" s="5"/>
      <c r="E242" s="5"/>
      <c r="F242" s="5"/>
      <c r="I242" s="5"/>
    </row>
    <row r="243" spans="3:9" x14ac:dyDescent="0.35">
      <c r="C243" s="5"/>
      <c r="E243" s="5"/>
      <c r="F243" s="5"/>
      <c r="I243" s="5"/>
    </row>
    <row r="244" spans="3:9" x14ac:dyDescent="0.35">
      <c r="C244" s="5"/>
      <c r="E244" s="5"/>
      <c r="F244" s="5"/>
      <c r="I244" s="5"/>
    </row>
    <row r="245" spans="3:9" x14ac:dyDescent="0.35">
      <c r="C245" s="5"/>
      <c r="E245" s="5"/>
      <c r="F245" s="5"/>
      <c r="I245" s="5"/>
    </row>
  </sheetData>
  <sheetProtection password="C143" sheet="1" objects="1" scenarios="1"/>
  <mergeCells count="25">
    <mergeCell ref="B1:D1"/>
    <mergeCell ref="B32:F32"/>
    <mergeCell ref="B34:G34"/>
    <mergeCell ref="Q28:S28"/>
    <mergeCell ref="B27:H27"/>
    <mergeCell ref="Q27:S27"/>
    <mergeCell ref="B30:F30"/>
    <mergeCell ref="B31:F31"/>
    <mergeCell ref="H10:H18"/>
    <mergeCell ref="I10:I18"/>
    <mergeCell ref="J10:J18"/>
    <mergeCell ref="L10:L18"/>
    <mergeCell ref="M10:M18"/>
    <mergeCell ref="K11:K18"/>
    <mergeCell ref="H19:H24"/>
    <mergeCell ref="T10:T18"/>
    <mergeCell ref="U13:U17"/>
    <mergeCell ref="N10:N18"/>
    <mergeCell ref="I19:I24"/>
    <mergeCell ref="J19:J24"/>
    <mergeCell ref="L19:L24"/>
    <mergeCell ref="M19:M24"/>
    <mergeCell ref="T19:T24"/>
    <mergeCell ref="K22:K24"/>
    <mergeCell ref="N19:N24"/>
  </mergeCells>
  <conditionalFormatting sqref="B7:B25 D7:D25">
    <cfRule type="containsBlanks" dxfId="7" priority="52">
      <formula>LEN(TRIM(B7))=0</formula>
    </cfRule>
  </conditionalFormatting>
  <conditionalFormatting sqref="B7:B25">
    <cfRule type="cellIs" dxfId="6" priority="49" operator="greaterThanOrEqual">
      <formula>1</formula>
    </cfRule>
  </conditionalFormatting>
  <conditionalFormatting sqref="S7:S25">
    <cfRule type="cellIs" dxfId="5" priority="36" operator="equal">
      <formula>"VYHOVUJE"</formula>
    </cfRule>
  </conditionalFormatting>
  <conditionalFormatting sqref="S7:S25">
    <cfRule type="cellIs" dxfId="4" priority="35" operator="equal">
      <formula>"NEVYHOVUJE"</formula>
    </cfRule>
  </conditionalFormatting>
  <conditionalFormatting sqref="G7:G25 Q7:Q25">
    <cfRule type="containsBlanks" dxfId="3" priority="29">
      <formula>LEN(TRIM(G7))=0</formula>
    </cfRule>
  </conditionalFormatting>
  <conditionalFormatting sqref="G7:G25 Q7:Q25">
    <cfRule type="notContainsBlanks" dxfId="2" priority="27">
      <formula>LEN(TRIM(G7))&gt;0</formula>
    </cfRule>
  </conditionalFormatting>
  <conditionalFormatting sqref="G7:G25 Q7:Q25">
    <cfRule type="notContainsBlanks" dxfId="1" priority="26">
      <formula>LEN(TRIM(G7))&gt;0</formula>
    </cfRule>
  </conditionalFormatting>
  <conditionalFormatting sqref="G7:G25">
    <cfRule type="notContainsBlanks" dxfId="0" priority="25">
      <formula>LEN(TRIM(G7))&gt;0</formula>
    </cfRule>
  </conditionalFormatting>
  <dataValidations count="3">
    <dataValidation type="list" showInputMessage="1" showErrorMessage="1" sqref="I7:I10 I25">
      <formula1>"ANO,NE"</formula1>
    </dataValidation>
    <dataValidation type="list" allowBlank="1" showInputMessage="1" showErrorMessage="1" sqref="I19">
      <formula1>"ANO,NE"</formula1>
    </dataValidation>
    <dataValidation type="list" showInputMessage="1" showErrorMessage="1" sqref="E7:E25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U7:U13 U18:U25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2021-02-25T17:44:03Z</cp:lastPrinted>
  <dcterms:created xsi:type="dcterms:W3CDTF">2014-03-05T12:43:32Z</dcterms:created>
  <dcterms:modified xsi:type="dcterms:W3CDTF">2021-03-01T14:25:01Z</dcterms:modified>
</cp:coreProperties>
</file>